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12" documentId="8_{023D11F4-2032-48CD-93E4-A0976B5BD232}" xr6:coauthVersionLast="45" xr6:coauthVersionMax="47" xr10:uidLastSave="{8656A331-ED35-4B52-8965-8B8F31EA01D5}"/>
  <bookViews>
    <workbookView xWindow="-120" yWindow="-120" windowWidth="29040" windowHeight="15840" xr2:uid="{00000000-000D-0000-FFFF-FFFF00000000}"/>
  </bookViews>
  <sheets>
    <sheet name="Results-DistributionPreferentia" sheetId="1"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 l="1"/>
  <c r="C18" i="1" s="1"/>
  <c r="C20" i="1" s="1"/>
  <c r="C22" i="1" s="1"/>
  <c r="E16" i="1"/>
  <c r="F16" i="1"/>
  <c r="G16" i="1"/>
  <c r="H16" i="1"/>
  <c r="H18" i="1" s="1"/>
  <c r="H20" i="1" s="1"/>
  <c r="H22" i="1" s="1"/>
  <c r="H24" i="1" s="1"/>
  <c r="H26" i="1" s="1"/>
  <c r="H28" i="1" s="1"/>
  <c r="I16" i="1"/>
  <c r="I18" i="1" s="1"/>
  <c r="I20" i="1" s="1"/>
  <c r="I22" i="1" s="1"/>
  <c r="I24" i="1" s="1"/>
  <c r="I26" i="1" s="1"/>
  <c r="I28" i="1" s="1"/>
  <c r="I30" i="1" s="1"/>
  <c r="I32" i="1" s="1"/>
  <c r="J16" i="1"/>
  <c r="J18" i="1" s="1"/>
  <c r="J20" i="1" s="1"/>
  <c r="J22" i="1" s="1"/>
  <c r="J24" i="1" s="1"/>
  <c r="J26" i="1" s="1"/>
  <c r="J28" i="1" s="1"/>
  <c r="J30" i="1" s="1"/>
  <c r="J32" i="1" s="1"/>
  <c r="J34" i="1" s="1"/>
  <c r="K16" i="1"/>
  <c r="K18" i="1" s="1"/>
  <c r="K20" i="1" s="1"/>
  <c r="K22" i="1" s="1"/>
  <c r="K24" i="1" s="1"/>
  <c r="L16" i="1"/>
  <c r="L18" i="1" s="1"/>
  <c r="L20" i="1" s="1"/>
  <c r="L22" i="1" s="1"/>
  <c r="L24" i="1" s="1"/>
  <c r="L26" i="1" s="1"/>
  <c r="L28" i="1" s="1"/>
  <c r="L30" i="1" s="1"/>
  <c r="L32" i="1" s="1"/>
  <c r="L34" i="1" s="1"/>
  <c r="L36" i="1" s="1"/>
  <c r="M16" i="1"/>
  <c r="N16" i="1"/>
  <c r="O16" i="1"/>
  <c r="O18" i="1" s="1"/>
  <c r="O20" i="1" s="1"/>
  <c r="O22" i="1" s="1"/>
  <c r="O24" i="1" s="1"/>
  <c r="O26" i="1" s="1"/>
  <c r="O28" i="1" s="1"/>
  <c r="O30" i="1" s="1"/>
  <c r="B16" i="1"/>
  <c r="E18" i="1"/>
  <c r="F18" i="1"/>
  <c r="F20" i="1" s="1"/>
  <c r="F22" i="1" s="1"/>
  <c r="F24" i="1" s="1"/>
  <c r="F26" i="1" s="1"/>
  <c r="F28" i="1" s="1"/>
  <c r="F30" i="1" s="1"/>
  <c r="F32" i="1" s="1"/>
  <c r="F34" i="1" s="1"/>
  <c r="F36" i="1" s="1"/>
  <c r="F38" i="1" s="1"/>
  <c r="G18" i="1"/>
  <c r="G20" i="1" s="1"/>
  <c r="M18" i="1"/>
  <c r="M20" i="1" s="1"/>
  <c r="M22" i="1" s="1"/>
  <c r="M24" i="1" s="1"/>
  <c r="M26" i="1" s="1"/>
  <c r="P33" i="1"/>
  <c r="P35" i="1"/>
  <c r="P37" i="1"/>
  <c r="P14" i="1"/>
  <c r="P15" i="1"/>
  <c r="P17" i="1"/>
  <c r="P19" i="1"/>
  <c r="P21" i="1"/>
  <c r="P23" i="1"/>
  <c r="P25" i="1"/>
  <c r="P27" i="1"/>
  <c r="P31" i="1"/>
  <c r="P29" i="1"/>
  <c r="P16" i="1" l="1"/>
  <c r="B18" i="1"/>
  <c r="B20" i="1" s="1"/>
  <c r="B22" i="1" s="1"/>
  <c r="P18" i="1" l="1"/>
  <c r="P20" i="1"/>
  <c r="P22" i="1"/>
  <c r="B24" i="1"/>
  <c r="P24" i="1" l="1"/>
  <c r="B26" i="1"/>
  <c r="P26" i="1" l="1"/>
  <c r="B28" i="1"/>
  <c r="B30" i="1" l="1"/>
  <c r="P28" i="1"/>
  <c r="P30" i="1" l="1"/>
  <c r="B32" i="1"/>
  <c r="P32" i="1" l="1"/>
  <c r="B34" i="1"/>
  <c r="P34" i="1" l="1"/>
  <c r="B36" i="1"/>
  <c r="B38" i="1" l="1"/>
  <c r="P38" i="1" s="1"/>
  <c r="P36" i="1"/>
</calcChain>
</file>

<file path=xl/sharedStrings.xml><?xml version="1.0" encoding="utf-8"?>
<sst xmlns="http://schemas.openxmlformats.org/spreadsheetml/2006/main" count="49" uniqueCount="39">
  <si>
    <t>Candidates Names (in ballot paper order)</t>
  </si>
  <si>
    <t>Progressive Total</t>
  </si>
  <si>
    <t>FINAL TOTAL</t>
  </si>
  <si>
    <t>State Election 2022</t>
  </si>
  <si>
    <t>TOTAL</t>
  </si>
  <si>
    <t>Total first preference votes recorded for each candidate</t>
  </si>
  <si>
    <t>Mulgrave District</t>
  </si>
  <si>
    <t>KING,
 Andrew</t>
  </si>
  <si>
    <t>ISMA,
 Ezra J. D.</t>
  </si>
  <si>
    <t>MOODY,
 Anne</t>
  </si>
  <si>
    <t>COOK,
 Ian</t>
  </si>
  <si>
    <t>TOSCANO,
 Joseph</t>
  </si>
  <si>
    <t>MOULD,
 David</t>
  </si>
  <si>
    <t>FOREMAN,
 Jane</t>
  </si>
  <si>
    <t>LIM,
 Robert</t>
  </si>
  <si>
    <t>WOOD,
 Maree</t>
  </si>
  <si>
    <t>PIASTRINO,
 Michael</t>
  </si>
  <si>
    <t>THEODOSSOPOULOU,
 Fotini</t>
  </si>
  <si>
    <t>LEE,
 Howard</t>
  </si>
  <si>
    <t>McLINDON,
 Aidan</t>
  </si>
  <si>
    <t>ANDREWS,
 Daniel</t>
  </si>
  <si>
    <t>Name of Elected Candidate: ANDREWS, Daniel</t>
  </si>
  <si>
    <t>Transfer of 91 ballot papers of ISMA, Ezra J. D. (1st excluded candidate)</t>
  </si>
  <si>
    <t>Total Valid first preference votes polled for all candidates 37924</t>
  </si>
  <si>
    <t>Number of votes required to constitute an absolute majority on first count 18963</t>
  </si>
  <si>
    <t>Transfer of 123 ballot papers of LEE, Howard (2nd excluded candidate)</t>
  </si>
  <si>
    <t>Transfer of 165 ballot papers of MOODY, Anne (3rd excluded candidate)</t>
  </si>
  <si>
    <t>Transfer of 188 ballot papers of TOSCANO, Joseph (4th excluded candidate)</t>
  </si>
  <si>
    <t>Transfer of 209 ballot papers of KING, Andrew (5th excluded candidate)</t>
  </si>
  <si>
    <t>Transfer of 366 ballot papers of THEODOSSOPOULOU, Fotini (7th excluded candidate)</t>
  </si>
  <si>
    <t>Transfer of 501 ballot papers of MOULD, David (8th excluded candidate)</t>
  </si>
  <si>
    <t>Transfer of 965 ballot papers of McLINDON, Aidan (9th excluded candidate)</t>
  </si>
  <si>
    <t>Transfer of 1230 ballot papers of FOREMAN, Jane (10th excluded candidate)</t>
  </si>
  <si>
    <t>Transfer of 2619 ballot papers of LIM, Robert (11th excluded candidate)</t>
  </si>
  <si>
    <t>Transfer of 8034 ballot papers of PIASTRINO, Michael (12th excluded candidate)</t>
  </si>
  <si>
    <t>Number of informal votes 3650</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</si>
  <si>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</si>
  <si>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</si>
  <si>
    <t>Transfer of 338 ballot papers of WOOD, Maree (6th excluded candidate)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</si>
</sst>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20"/>
      <color indexed="10"/>
      <name val="Tahoma"/>
      <charset val="1"/>
    </font>
    <font>
      <sz val="8"/>
      <color indexed="8"/>
      <name val="Tahoma"/>
      <charset val="1"/>
    </font>
    <font>
      <b/>
      <sz val="14"/>
      <color indexed="8"/>
      <name val="Tahoma"/>
      <charset val="1"/>
    </font>
    <font>
      <b/>
      <sz val="11.95"/>
      <color indexed="8"/>
      <name val="Tahoma"/>
      <charset val="1"/>
    </font>
    <font>
      <sz val="10"/>
      <color indexed="8"/>
      <name val="Tahoma"/>
      <charset val="1"/>
    </font>
    <font>
      <b/>
      <sz val="10"/>
      <color indexed="8"/>
      <name val="Arial"/>
      <charset val="1"/>
    </font>
    <font>
      <sz val="8"/>
      <color indexed="8"/>
      <name val="Tahoma"/>
      <family val="2"/>
    </font>
    <font>
      <b/>
      <sz val="9"/>
      <color indexed="8"/>
      <name val="Tahoma"/>
      <family val="2"/>
    </font>
    <font>
      <sz val="9"/>
      <color indexed="8"/>
      <name val="Tahoma"/>
      <family val="2"/>
    </font>
  </fonts>
  <fills count="2">
    <fill>
      <patternFill patternType="none"/>
    </fill>
    <fill>
      <patternFill patternType="gray125"/>
    </fill>
  </fills>
  <borders count="3">
    <border>
      <left/>
      <right/>
      <top/>
      <bottom/>
      <diagonal/>
    </border>
    <border>
      <left style="thin">
        <color indexed="11"/>
      </left>
      <right style="thin">
        <color indexed="11"/>
      </right>
      <top style="thin">
        <color indexed="11"/>
      </top>
      <bottom style="thin">
        <color indexed="11"/>
      </bottom>
      <diagonal/>
    </border>
    <border>
      <left style="thin">
        <color indexed="11"/>
      </left>
      <right/>
      <top style="thin">
        <color indexed="11"/>
      </top>
      <bottom style="thin">
        <color indexed="11"/>
      </bottom>
      <diagonal/>
    </border>
  </borders>
  <cellStyleXfs count="1">
    <xf numFmtId="0" fontId="0" fillId="0" borderId="0"/>
  </cellStyleXfs>
  <cellXfs count="22">
    <xf numFmtId="0" fontId="0" fillId="0" borderId="0" xfId="0"/>
    <xf numFmtId="0" fontId="2" fillId="0" borderId="1" xfId="0" applyFont="1" applyBorder="1" applyAlignment="1" applyProtection="1">
      <alignment horizontal="left" wrapText="1" readingOrder="1"/>
      <protection locked="0"/>
    </xf>
    <xf numFmtId="0" fontId="2" fillId="0" borderId="1" xfId="0" applyFont="1" applyBorder="1" applyAlignment="1" applyProtection="1">
      <alignment horizontal="center" wrapText="1" readingOrder="1"/>
      <protection locked="0"/>
    </xf>
    <xf numFmtId="0" fontId="2" fillId="0" borderId="1" xfId="0" applyFont="1" applyBorder="1" applyAlignment="1" applyProtection="1">
      <alignment horizontal="left" vertical="center" wrapText="1" readingOrder="1"/>
      <protection locked="0"/>
    </xf>
    <xf numFmtId="0" fontId="2" fillId="0" borderId="1" xfId="0" applyFont="1" applyBorder="1" applyAlignment="1" applyProtection="1">
      <alignment horizontal="center" vertical="center" wrapText="1" readingOrder="1"/>
      <protection locked="0"/>
    </xf>
    <xf numFmtId="0" fontId="0" fillId="0" borderId="0" xfId="0"/>
    <xf numFmtId="0" fontId="2" fillId="0" borderId="1" xfId="0" applyFont="1" applyBorder="1" applyAlignment="1" applyProtection="1">
      <alignment horizontal="center" wrapText="1" readingOrder="1"/>
      <protection locked="0"/>
    </xf>
    <xf numFmtId="0" fontId="2" fillId="0" borderId="2" xfId="0" applyFont="1" applyBorder="1" applyAlignment="1" applyProtection="1">
      <alignment horizontal="center" vertical="center" wrapText="1" readingOrder="1"/>
      <protection locked="0"/>
    </xf>
    <xf numFmtId="0" fontId="2" fillId="0" borderId="1" xfId="0" applyFont="1" applyBorder="1" applyAlignment="1" applyProtection="1">
      <alignment horizontal="center" vertical="center" wrapText="1" readingOrder="1"/>
      <protection locked="0"/>
    </xf>
    <xf numFmtId="0" fontId="7" fillId="0" borderId="1" xfId="0" applyFont="1" applyBorder="1" applyAlignment="1" applyProtection="1">
      <alignment horizontal="left" vertical="center" wrapText="1" readingOrder="1"/>
      <protection locked="0"/>
    </xf>
    <xf numFmtId="0" fontId="0" fillId="0" borderId="0" xfId="0" applyAlignment="1">
      <alignment vertical="center"/>
    </xf>
    <xf numFmtId="0" fontId="0" fillId="0" borderId="0" xfId="0"/>
    <xf numFmtId="0" fontId="0" fillId="0" borderId="0" xfId="0"/>
    <xf numFmtId="0" fontId="4" fillId="0" borderId="0" xfId="0" applyFont="1" applyAlignment="1" applyProtection="1">
      <alignment vertical="top" wrapText="1" readingOrder="1"/>
      <protection locked="0"/>
    </xf>
    <xf numFmtId="0" fontId="6" fillId="0" borderId="0" xfId="0" applyFont="1" applyAlignment="1" applyProtection="1">
      <alignment vertical="top" wrapText="1" readingOrder="1"/>
      <protection locked="0"/>
    </xf>
    <xf numFmtId="0" fontId="0" fillId="0" borderId="0" xfId="0"/>
    <xf numFmtId="0" fontId="5"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8" fillId="0" borderId="0" xfId="0" applyFont="1" applyAlignment="1" applyProtection="1">
      <alignment horizontal="left" vertical="top" wrapText="1" readingOrder="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11</xdr:row>
      <xdr:rowOff>133350</xdr:rowOff>
    </xdr:from>
    <xdr:to>
      <xdr:col>8</xdr:col>
      <xdr:colOff>495301</xdr:colOff>
      <xdr:row>21</xdr:row>
      <xdr:rowOff>80669</xdr:rowOff>
    </xdr:to>
    <xdr:sp macro="" textlink="">
      <xdr:nvSpPr>
        <xdr:cNvPr id="2" name="TextBox 1">
          <a:extLst>
            <a:ext uri="{FF2B5EF4-FFF2-40B4-BE49-F238E27FC236}">
              <a16:creationId xmlns:a16="http://schemas.microsoft.com/office/drawing/2014/main" id="{5C9AD3D6-7A61-4A30-B0BF-82D7772BC9D7}"/>
            </a:ext>
          </a:extLst>
        </xdr:cNvPr>
        <xdr:cNvSpPr txBox="1"/>
      </xdr:nvSpPr>
      <xdr:spPr>
        <a:xfrm rot="19073958">
          <a:off x="2790825" y="2990850"/>
          <a:ext cx="5848351" cy="2395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6600">
              <a:solidFill>
                <a:schemeClr val="bg1">
                  <a:lumMod val="75000"/>
                  <a:alpha val="30000"/>
                </a:schemeClr>
              </a:solidFill>
              <a:latin typeface="Arial" panose="020B0604020202020204" pitchFamily="34" charset="0"/>
              <a:cs typeface="Arial" panose="020B0604020202020204" pitchFamily="34" charset="0"/>
            </a:rPr>
            <a:t>For</a:t>
          </a:r>
          <a:r>
            <a:rPr lang="en-AU" sz="6600" baseline="0">
              <a:solidFill>
                <a:schemeClr val="bg1">
                  <a:lumMod val="75000"/>
                  <a:alpha val="30000"/>
                </a:schemeClr>
              </a:solidFill>
              <a:latin typeface="Arial" panose="020B0604020202020204" pitchFamily="34" charset="0"/>
              <a:cs typeface="Arial" panose="020B0604020202020204" pitchFamily="34" charset="0"/>
            </a:rPr>
            <a:t> information </a:t>
          </a:r>
        </a:p>
        <a:p>
          <a:pPr algn="ctr"/>
          <a:r>
            <a:rPr lang="en-AU" sz="6600" baseline="0">
              <a:solidFill>
                <a:schemeClr val="bg1">
                  <a:lumMod val="75000"/>
                  <a:alpha val="30000"/>
                </a:schemeClr>
              </a:solidFill>
              <a:latin typeface="Arial" panose="020B0604020202020204" pitchFamily="34" charset="0"/>
              <a:cs typeface="Arial" panose="020B0604020202020204" pitchFamily="34" charset="0"/>
            </a:rPr>
            <a:t>purposes only</a:t>
          </a:r>
          <a:endParaRPr lang="en-AU" sz="6600">
            <a:solidFill>
              <a:schemeClr val="bg1">
                <a:lumMod val="75000"/>
                <a:alpha val="30000"/>
              </a:schemeClr>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showGridLines="0" tabSelected="1" topLeftCell="A12" zoomScaleNormal="100" workbookViewId="0">
      <selection activeCell="A25" sqref="A25"/>
    </sheetView>
  </sheetViews>
  <sheetFormatPr defaultRowHeight="12.75" x14ac:dyDescent="0.2"/>
  <cols>
    <col min="1" max="1" width="41.85546875" customWidth="1"/>
    <col min="2" max="7" width="11.42578125" customWidth="1"/>
    <col min="8" max="8" width="11.7109375" customWidth="1"/>
    <col min="9" max="11" width="11.42578125" customWidth="1"/>
    <col min="12" max="12" width="11.42578125" style="5" customWidth="1"/>
    <col min="13" max="13" width="16.28515625" style="5" customWidth="1"/>
    <col min="14" max="14" width="11.42578125" style="5" customWidth="1"/>
    <col min="15" max="15" width="11.42578125" customWidth="1"/>
    <col min="16" max="16" width="12.85546875" customWidth="1"/>
    <col min="17" max="17" width="0" hidden="1" customWidth="1"/>
  </cols>
  <sheetData>
    <row r="1" spans="1:16" ht="31.35" customHeight="1" x14ac:dyDescent="0.2">
      <c r="A1" s="17" t="s">
        <v>36</v>
      </c>
      <c r="B1" s="15"/>
      <c r="C1" s="15"/>
      <c r="D1" s="15"/>
      <c r="E1" s="15"/>
      <c r="F1" s="15"/>
      <c r="G1" s="15"/>
    </row>
    <row r="2" spans="1:16" ht="17.100000000000001" customHeight="1" x14ac:dyDescent="0.2">
      <c r="A2" s="18"/>
      <c r="B2" s="15"/>
      <c r="C2" s="15"/>
      <c r="D2" s="15"/>
      <c r="E2" s="15"/>
      <c r="F2" s="15"/>
      <c r="G2" s="15"/>
    </row>
    <row r="3" spans="1:16" ht="23.1" customHeight="1" x14ac:dyDescent="0.2">
      <c r="A3" s="19" t="s">
        <v>3</v>
      </c>
      <c r="B3" s="15"/>
      <c r="C3" s="15"/>
      <c r="D3" s="15"/>
      <c r="E3" s="15"/>
      <c r="F3" s="15"/>
      <c r="G3" s="15"/>
    </row>
    <row r="4" spans="1:16" ht="19.350000000000001" customHeight="1" x14ac:dyDescent="0.2">
      <c r="A4" s="20" t="s">
        <v>6</v>
      </c>
      <c r="B4" s="15"/>
      <c r="C4" s="15"/>
      <c r="D4" s="15"/>
      <c r="E4" s="15"/>
      <c r="F4" s="15"/>
      <c r="G4" s="15"/>
    </row>
    <row r="5" spans="1:16" s="12" customFormat="1" ht="19.350000000000001" customHeight="1" x14ac:dyDescent="0.2">
      <c r="A5" s="13"/>
    </row>
    <row r="6" spans="1:16" s="12" customFormat="1" ht="19.350000000000001" customHeight="1" x14ac:dyDescent="0.2">
      <c r="A6" s="21" t="s">
        <v>37</v>
      </c>
      <c r="B6" s="21"/>
      <c r="C6" s="21"/>
      <c r="D6" s="21"/>
      <c r="E6" s="21"/>
      <c r="F6" s="21"/>
      <c r="G6" s="21"/>
    </row>
    <row r="7" spans="1:16" s="12" customFormat="1" ht="34.5" customHeight="1" x14ac:dyDescent="0.2">
      <c r="A7" s="21"/>
      <c r="B7" s="21"/>
      <c r="C7" s="21"/>
      <c r="D7" s="21"/>
      <c r="E7" s="21"/>
      <c r="F7" s="21"/>
      <c r="G7" s="21"/>
    </row>
    <row r="8" spans="1:16" ht="17.100000000000001" customHeight="1" x14ac:dyDescent="0.2">
      <c r="A8" s="16"/>
      <c r="B8" s="15"/>
      <c r="C8" s="15"/>
      <c r="D8" s="15"/>
      <c r="E8" s="15"/>
      <c r="F8" s="15"/>
      <c r="G8" s="15"/>
    </row>
    <row r="9" spans="1:16" ht="17.100000000000001" customHeight="1" x14ac:dyDescent="0.2">
      <c r="A9" s="16" t="s">
        <v>23</v>
      </c>
      <c r="B9" s="15"/>
      <c r="C9" s="15"/>
      <c r="D9" s="15"/>
      <c r="E9" s="15"/>
      <c r="F9" s="15"/>
      <c r="G9" s="15"/>
    </row>
    <row r="10" spans="1:16" ht="16.350000000000001" customHeight="1" x14ac:dyDescent="0.2">
      <c r="A10" s="16" t="s">
        <v>24</v>
      </c>
      <c r="B10" s="15"/>
      <c r="C10" s="15"/>
      <c r="D10" s="15"/>
      <c r="E10" s="15"/>
      <c r="F10" s="15"/>
      <c r="G10" s="15"/>
    </row>
    <row r="11" spans="1:16" ht="16.350000000000001" customHeight="1" x14ac:dyDescent="0.2">
      <c r="A11" s="16" t="s">
        <v>35</v>
      </c>
      <c r="B11" s="15"/>
      <c r="C11" s="15"/>
      <c r="D11" s="15"/>
      <c r="E11" s="15"/>
      <c r="F11" s="15"/>
      <c r="G11" s="15"/>
    </row>
    <row r="12" spans="1:16" ht="26.85" customHeight="1" x14ac:dyDescent="0.2"/>
    <row r="13" spans="1:16" s="10" customFormat="1" ht="31.5" x14ac:dyDescent="0.2">
      <c r="A13" s="3" t="s">
        <v>0</v>
      </c>
      <c r="B13" s="8" t="s">
        <v>20</v>
      </c>
      <c r="C13" s="8" t="s">
        <v>7</v>
      </c>
      <c r="D13" s="8" t="s">
        <v>8</v>
      </c>
      <c r="E13" s="8" t="s">
        <v>9</v>
      </c>
      <c r="F13" s="8" t="s">
        <v>10</v>
      </c>
      <c r="G13" s="8" t="s">
        <v>11</v>
      </c>
      <c r="H13" s="7" t="s">
        <v>12</v>
      </c>
      <c r="I13" s="8" t="s">
        <v>13</v>
      </c>
      <c r="J13" s="8" t="s">
        <v>14</v>
      </c>
      <c r="K13" s="8" t="s">
        <v>15</v>
      </c>
      <c r="L13" s="8" t="s">
        <v>16</v>
      </c>
      <c r="M13" s="8" t="s">
        <v>17</v>
      </c>
      <c r="N13" s="8" t="s">
        <v>18</v>
      </c>
      <c r="O13" s="8" t="s">
        <v>19</v>
      </c>
      <c r="P13" s="8" t="s">
        <v>4</v>
      </c>
    </row>
    <row r="14" spans="1:16" x14ac:dyDescent="0.2">
      <c r="A14" s="3" t="s">
        <v>5</v>
      </c>
      <c r="B14" s="4">
        <v>19360</v>
      </c>
      <c r="C14" s="4">
        <v>169</v>
      </c>
      <c r="D14" s="4">
        <v>91</v>
      </c>
      <c r="E14" s="4">
        <v>139</v>
      </c>
      <c r="F14" s="4">
        <v>6842</v>
      </c>
      <c r="G14" s="8">
        <v>154</v>
      </c>
      <c r="H14" s="4">
        <v>420</v>
      </c>
      <c r="I14" s="4">
        <v>745</v>
      </c>
      <c r="J14" s="4">
        <v>1920</v>
      </c>
      <c r="K14" s="4">
        <v>328</v>
      </c>
      <c r="L14" s="8">
        <v>6511</v>
      </c>
      <c r="M14" s="8">
        <v>304</v>
      </c>
      <c r="N14" s="8">
        <v>119</v>
      </c>
      <c r="O14" s="4">
        <v>822</v>
      </c>
      <c r="P14" s="8">
        <f t="shared" ref="P14:P28" si="0">SUM(B14:O14)</f>
        <v>37924</v>
      </c>
    </row>
    <row r="15" spans="1:16" ht="21" x14ac:dyDescent="0.2">
      <c r="A15" s="3" t="s">
        <v>22</v>
      </c>
      <c r="B15" s="4">
        <v>16</v>
      </c>
      <c r="C15" s="4">
        <v>13</v>
      </c>
      <c r="D15" s="4"/>
      <c r="E15" s="4">
        <v>21</v>
      </c>
      <c r="F15" s="4">
        <v>11</v>
      </c>
      <c r="G15" s="8">
        <v>9</v>
      </c>
      <c r="H15" s="4">
        <v>3</v>
      </c>
      <c r="I15" s="4">
        <v>6</v>
      </c>
      <c r="J15" s="4">
        <v>3</v>
      </c>
      <c r="K15" s="4"/>
      <c r="L15" s="8"/>
      <c r="M15" s="8">
        <v>1</v>
      </c>
      <c r="N15" s="8">
        <v>4</v>
      </c>
      <c r="O15" s="4">
        <v>4</v>
      </c>
      <c r="P15" s="8">
        <f t="shared" si="0"/>
        <v>91</v>
      </c>
    </row>
    <row r="16" spans="1:16" x14ac:dyDescent="0.2">
      <c r="A16" s="1" t="s">
        <v>1</v>
      </c>
      <c r="B16" s="2">
        <f>B14+B15</f>
        <v>19376</v>
      </c>
      <c r="C16" s="6">
        <f t="shared" ref="C16:O16" si="1">C14+C15</f>
        <v>182</v>
      </c>
      <c r="D16" s="6"/>
      <c r="E16" s="6">
        <f t="shared" si="1"/>
        <v>160</v>
      </c>
      <c r="F16" s="6">
        <f t="shared" si="1"/>
        <v>6853</v>
      </c>
      <c r="G16" s="6">
        <f t="shared" si="1"/>
        <v>163</v>
      </c>
      <c r="H16" s="6">
        <f t="shared" si="1"/>
        <v>423</v>
      </c>
      <c r="I16" s="6">
        <f t="shared" si="1"/>
        <v>751</v>
      </c>
      <c r="J16" s="6">
        <f t="shared" si="1"/>
        <v>1923</v>
      </c>
      <c r="K16" s="6">
        <f t="shared" si="1"/>
        <v>328</v>
      </c>
      <c r="L16" s="6">
        <f t="shared" si="1"/>
        <v>6511</v>
      </c>
      <c r="M16" s="6">
        <f t="shared" si="1"/>
        <v>305</v>
      </c>
      <c r="N16" s="6">
        <f t="shared" si="1"/>
        <v>123</v>
      </c>
      <c r="O16" s="6">
        <f t="shared" si="1"/>
        <v>826</v>
      </c>
      <c r="P16" s="8">
        <f t="shared" si="0"/>
        <v>37924</v>
      </c>
    </row>
    <row r="17" spans="1:16" ht="21" x14ac:dyDescent="0.2">
      <c r="A17" s="3" t="s">
        <v>25</v>
      </c>
      <c r="B17" s="4">
        <v>12</v>
      </c>
      <c r="C17" s="4">
        <v>1</v>
      </c>
      <c r="D17" s="4"/>
      <c r="E17" s="4">
        <v>5</v>
      </c>
      <c r="F17" s="4">
        <v>14</v>
      </c>
      <c r="G17" s="8">
        <v>6</v>
      </c>
      <c r="H17" s="4">
        <v>5</v>
      </c>
      <c r="I17" s="4">
        <v>5</v>
      </c>
      <c r="J17" s="4">
        <v>15</v>
      </c>
      <c r="K17" s="4">
        <v>3</v>
      </c>
      <c r="L17" s="8">
        <v>20</v>
      </c>
      <c r="M17" s="8">
        <v>24</v>
      </c>
      <c r="N17" s="8"/>
      <c r="O17" s="4">
        <v>13</v>
      </c>
      <c r="P17" s="8">
        <f t="shared" si="0"/>
        <v>123</v>
      </c>
    </row>
    <row r="18" spans="1:16" x14ac:dyDescent="0.2">
      <c r="A18" s="1" t="s">
        <v>1</v>
      </c>
      <c r="B18" s="2">
        <f>B16+B17</f>
        <v>19388</v>
      </c>
      <c r="C18" s="6">
        <f t="shared" ref="C18:O18" si="2">C16+C17</f>
        <v>183</v>
      </c>
      <c r="D18" s="6"/>
      <c r="E18" s="6">
        <f t="shared" si="2"/>
        <v>165</v>
      </c>
      <c r="F18" s="6">
        <f t="shared" si="2"/>
        <v>6867</v>
      </c>
      <c r="G18" s="6">
        <f t="shared" si="2"/>
        <v>169</v>
      </c>
      <c r="H18" s="6">
        <f t="shared" si="2"/>
        <v>428</v>
      </c>
      <c r="I18" s="6">
        <f t="shared" si="2"/>
        <v>756</v>
      </c>
      <c r="J18" s="6">
        <f t="shared" si="2"/>
        <v>1938</v>
      </c>
      <c r="K18" s="6">
        <f t="shared" si="2"/>
        <v>331</v>
      </c>
      <c r="L18" s="6">
        <f t="shared" si="2"/>
        <v>6531</v>
      </c>
      <c r="M18" s="6">
        <f t="shared" si="2"/>
        <v>329</v>
      </c>
      <c r="N18" s="6"/>
      <c r="O18" s="6">
        <f t="shared" si="2"/>
        <v>839</v>
      </c>
      <c r="P18" s="8">
        <f t="shared" si="0"/>
        <v>37924</v>
      </c>
    </row>
    <row r="19" spans="1:16" ht="21" x14ac:dyDescent="0.2">
      <c r="A19" s="3" t="s">
        <v>26</v>
      </c>
      <c r="B19" s="4">
        <v>23</v>
      </c>
      <c r="C19" s="4">
        <v>16</v>
      </c>
      <c r="D19" s="4"/>
      <c r="E19" s="4"/>
      <c r="F19" s="4">
        <v>45</v>
      </c>
      <c r="G19" s="8">
        <v>19</v>
      </c>
      <c r="H19" s="4">
        <v>9</v>
      </c>
      <c r="I19" s="4">
        <v>14</v>
      </c>
      <c r="J19" s="4">
        <v>12</v>
      </c>
      <c r="K19" s="4">
        <v>5</v>
      </c>
      <c r="L19" s="8">
        <v>13</v>
      </c>
      <c r="M19" s="8">
        <v>5</v>
      </c>
      <c r="N19" s="8"/>
      <c r="O19" s="4">
        <v>4</v>
      </c>
      <c r="P19" s="8">
        <f t="shared" si="0"/>
        <v>165</v>
      </c>
    </row>
    <row r="20" spans="1:16" x14ac:dyDescent="0.2">
      <c r="A20" s="1" t="s">
        <v>1</v>
      </c>
      <c r="B20" s="2">
        <f>B18+B19</f>
        <v>19411</v>
      </c>
      <c r="C20" s="6">
        <f t="shared" ref="C20:O20" si="3">C18+C19</f>
        <v>199</v>
      </c>
      <c r="D20" s="6"/>
      <c r="E20" s="6"/>
      <c r="F20" s="6">
        <f t="shared" si="3"/>
        <v>6912</v>
      </c>
      <c r="G20" s="6">
        <f t="shared" si="3"/>
        <v>188</v>
      </c>
      <c r="H20" s="6">
        <f t="shared" si="3"/>
        <v>437</v>
      </c>
      <c r="I20" s="6">
        <f t="shared" si="3"/>
        <v>770</v>
      </c>
      <c r="J20" s="6">
        <f t="shared" si="3"/>
        <v>1950</v>
      </c>
      <c r="K20" s="6">
        <f t="shared" si="3"/>
        <v>336</v>
      </c>
      <c r="L20" s="6">
        <f t="shared" si="3"/>
        <v>6544</v>
      </c>
      <c r="M20" s="6">
        <f t="shared" si="3"/>
        <v>334</v>
      </c>
      <c r="N20" s="6"/>
      <c r="O20" s="6">
        <f t="shared" si="3"/>
        <v>843</v>
      </c>
      <c r="P20" s="8">
        <f t="shared" si="0"/>
        <v>37924</v>
      </c>
    </row>
    <row r="21" spans="1:16" ht="21" x14ac:dyDescent="0.2">
      <c r="A21" s="3" t="s">
        <v>27</v>
      </c>
      <c r="B21" s="4">
        <v>25</v>
      </c>
      <c r="C21" s="4">
        <v>10</v>
      </c>
      <c r="D21" s="4"/>
      <c r="E21" s="4"/>
      <c r="F21" s="4">
        <v>60</v>
      </c>
      <c r="G21" s="8"/>
      <c r="H21" s="4">
        <v>23</v>
      </c>
      <c r="I21" s="4">
        <v>15</v>
      </c>
      <c r="J21" s="4">
        <v>29</v>
      </c>
      <c r="K21" s="4">
        <v>2</v>
      </c>
      <c r="L21" s="8">
        <v>8</v>
      </c>
      <c r="M21" s="8">
        <v>7</v>
      </c>
      <c r="N21" s="8"/>
      <c r="O21" s="4">
        <v>9</v>
      </c>
      <c r="P21" s="8">
        <f t="shared" si="0"/>
        <v>188</v>
      </c>
    </row>
    <row r="22" spans="1:16" x14ac:dyDescent="0.2">
      <c r="A22" s="1" t="s">
        <v>1</v>
      </c>
      <c r="B22" s="2">
        <f>B20+B21</f>
        <v>19436</v>
      </c>
      <c r="C22" s="6">
        <f t="shared" ref="C22:O22" si="4">C20+C21</f>
        <v>209</v>
      </c>
      <c r="D22" s="6"/>
      <c r="E22" s="6"/>
      <c r="F22" s="6">
        <f t="shared" si="4"/>
        <v>6972</v>
      </c>
      <c r="G22" s="6"/>
      <c r="H22" s="6">
        <f t="shared" si="4"/>
        <v>460</v>
      </c>
      <c r="I22" s="6">
        <f t="shared" si="4"/>
        <v>785</v>
      </c>
      <c r="J22" s="6">
        <f t="shared" si="4"/>
        <v>1979</v>
      </c>
      <c r="K22" s="6">
        <f t="shared" si="4"/>
        <v>338</v>
      </c>
      <c r="L22" s="6">
        <f t="shared" si="4"/>
        <v>6552</v>
      </c>
      <c r="M22" s="6">
        <f t="shared" si="4"/>
        <v>341</v>
      </c>
      <c r="N22" s="6"/>
      <c r="O22" s="6">
        <f t="shared" si="4"/>
        <v>852</v>
      </c>
      <c r="P22" s="8">
        <f t="shared" si="0"/>
        <v>37924</v>
      </c>
    </row>
    <row r="23" spans="1:16" ht="21" x14ac:dyDescent="0.2">
      <c r="A23" s="3" t="s">
        <v>28</v>
      </c>
      <c r="B23" s="4">
        <v>79</v>
      </c>
      <c r="C23" s="4"/>
      <c r="D23" s="4"/>
      <c r="E23" s="4"/>
      <c r="F23" s="4">
        <v>76</v>
      </c>
      <c r="G23" s="8"/>
      <c r="H23" s="4">
        <v>14</v>
      </c>
      <c r="I23" s="4">
        <v>8</v>
      </c>
      <c r="J23" s="4">
        <v>8</v>
      </c>
      <c r="K23" s="4"/>
      <c r="L23" s="8">
        <v>11</v>
      </c>
      <c r="M23" s="8">
        <v>6</v>
      </c>
      <c r="N23" s="8"/>
      <c r="O23" s="4">
        <v>7</v>
      </c>
      <c r="P23" s="8">
        <f t="shared" si="0"/>
        <v>209</v>
      </c>
    </row>
    <row r="24" spans="1:16" x14ac:dyDescent="0.2">
      <c r="A24" s="1" t="s">
        <v>1</v>
      </c>
      <c r="B24" s="2">
        <f>B22+B23</f>
        <v>19515</v>
      </c>
      <c r="C24" s="6"/>
      <c r="D24" s="6"/>
      <c r="E24" s="6"/>
      <c r="F24" s="6">
        <f t="shared" ref="F24:O24" si="5">F22+F23</f>
        <v>7048</v>
      </c>
      <c r="G24" s="6"/>
      <c r="H24" s="6">
        <f t="shared" si="5"/>
        <v>474</v>
      </c>
      <c r="I24" s="6">
        <f t="shared" si="5"/>
        <v>793</v>
      </c>
      <c r="J24" s="6">
        <f t="shared" si="5"/>
        <v>1987</v>
      </c>
      <c r="K24" s="6">
        <f t="shared" si="5"/>
        <v>338</v>
      </c>
      <c r="L24" s="6">
        <f t="shared" si="5"/>
        <v>6563</v>
      </c>
      <c r="M24" s="6">
        <f t="shared" si="5"/>
        <v>347</v>
      </c>
      <c r="N24" s="6"/>
      <c r="O24" s="6">
        <f t="shared" si="5"/>
        <v>859</v>
      </c>
      <c r="P24" s="8">
        <f t="shared" si="0"/>
        <v>37924</v>
      </c>
    </row>
    <row r="25" spans="1:16" ht="21" x14ac:dyDescent="0.2">
      <c r="A25" s="3" t="s">
        <v>38</v>
      </c>
      <c r="B25" s="4">
        <v>75</v>
      </c>
      <c r="C25" s="4"/>
      <c r="D25" s="4"/>
      <c r="E25" s="4"/>
      <c r="F25" s="4">
        <v>31</v>
      </c>
      <c r="G25" s="8"/>
      <c r="H25" s="4">
        <v>13</v>
      </c>
      <c r="I25" s="4">
        <v>42</v>
      </c>
      <c r="J25" s="4">
        <v>42</v>
      </c>
      <c r="K25" s="4"/>
      <c r="L25" s="8">
        <v>102</v>
      </c>
      <c r="M25" s="8">
        <v>19</v>
      </c>
      <c r="N25" s="8"/>
      <c r="O25" s="4">
        <v>14</v>
      </c>
      <c r="P25" s="8">
        <f t="shared" si="0"/>
        <v>338</v>
      </c>
    </row>
    <row r="26" spans="1:16" x14ac:dyDescent="0.2">
      <c r="A26" s="1" t="s">
        <v>1</v>
      </c>
      <c r="B26" s="2">
        <f>B24+B25</f>
        <v>19590</v>
      </c>
      <c r="C26" s="6"/>
      <c r="D26" s="6"/>
      <c r="E26" s="6"/>
      <c r="F26" s="6">
        <f t="shared" ref="F26:O26" si="6">F24+F25</f>
        <v>7079</v>
      </c>
      <c r="G26" s="6"/>
      <c r="H26" s="6">
        <f t="shared" si="6"/>
        <v>487</v>
      </c>
      <c r="I26" s="6">
        <f t="shared" si="6"/>
        <v>835</v>
      </c>
      <c r="J26" s="6">
        <f t="shared" si="6"/>
        <v>2029</v>
      </c>
      <c r="K26" s="6"/>
      <c r="L26" s="6">
        <f t="shared" si="6"/>
        <v>6665</v>
      </c>
      <c r="M26" s="6">
        <f t="shared" si="6"/>
        <v>366</v>
      </c>
      <c r="N26" s="6"/>
      <c r="O26" s="6">
        <f t="shared" si="6"/>
        <v>873</v>
      </c>
      <c r="P26" s="8">
        <f t="shared" si="0"/>
        <v>37924</v>
      </c>
    </row>
    <row r="27" spans="1:16" ht="21" x14ac:dyDescent="0.2">
      <c r="A27" s="3" t="s">
        <v>29</v>
      </c>
      <c r="B27" s="4">
        <v>33</v>
      </c>
      <c r="C27" s="4"/>
      <c r="D27" s="4"/>
      <c r="E27" s="4"/>
      <c r="F27" s="4">
        <v>153</v>
      </c>
      <c r="G27" s="8"/>
      <c r="H27" s="4">
        <v>14</v>
      </c>
      <c r="I27" s="4">
        <v>26</v>
      </c>
      <c r="J27" s="4">
        <v>17</v>
      </c>
      <c r="K27" s="4"/>
      <c r="L27" s="8">
        <v>75</v>
      </c>
      <c r="M27" s="8"/>
      <c r="N27" s="8"/>
      <c r="O27" s="4">
        <v>48</v>
      </c>
      <c r="P27" s="8">
        <f t="shared" si="0"/>
        <v>366</v>
      </c>
    </row>
    <row r="28" spans="1:16" x14ac:dyDescent="0.2">
      <c r="A28" s="1" t="s">
        <v>1</v>
      </c>
      <c r="B28" s="4">
        <f>B26+B27</f>
        <v>19623</v>
      </c>
      <c r="C28" s="8"/>
      <c r="D28" s="8"/>
      <c r="E28" s="8"/>
      <c r="F28" s="8">
        <f t="shared" ref="F28:O28" si="7">F26+F27</f>
        <v>7232</v>
      </c>
      <c r="G28" s="8"/>
      <c r="H28" s="8">
        <f t="shared" si="7"/>
        <v>501</v>
      </c>
      <c r="I28" s="8">
        <f t="shared" si="7"/>
        <v>861</v>
      </c>
      <c r="J28" s="8">
        <f t="shared" si="7"/>
        <v>2046</v>
      </c>
      <c r="K28" s="8"/>
      <c r="L28" s="8">
        <f t="shared" si="7"/>
        <v>6740</v>
      </c>
      <c r="M28" s="8"/>
      <c r="N28" s="8"/>
      <c r="O28" s="8">
        <f t="shared" si="7"/>
        <v>921</v>
      </c>
      <c r="P28" s="8">
        <f t="shared" si="0"/>
        <v>37924</v>
      </c>
    </row>
    <row r="29" spans="1:16" ht="21" x14ac:dyDescent="0.2">
      <c r="A29" s="3" t="s">
        <v>30</v>
      </c>
      <c r="B29" s="4">
        <v>75</v>
      </c>
      <c r="C29" s="4"/>
      <c r="D29" s="4"/>
      <c r="E29" s="4"/>
      <c r="F29" s="4">
        <v>61</v>
      </c>
      <c r="G29" s="7"/>
      <c r="H29" s="4"/>
      <c r="I29" s="4">
        <v>160</v>
      </c>
      <c r="J29" s="4">
        <v>136</v>
      </c>
      <c r="K29" s="4"/>
      <c r="L29" s="8">
        <v>25</v>
      </c>
      <c r="M29" s="8"/>
      <c r="N29" s="8"/>
      <c r="O29" s="4">
        <v>44</v>
      </c>
      <c r="P29" s="4">
        <f>SUM(B29:O29)</f>
        <v>501</v>
      </c>
    </row>
    <row r="30" spans="1:16" x14ac:dyDescent="0.2">
      <c r="A30" s="1" t="s">
        <v>1</v>
      </c>
      <c r="B30" s="4">
        <f>B28+B29</f>
        <v>19698</v>
      </c>
      <c r="C30" s="8"/>
      <c r="D30" s="8"/>
      <c r="E30" s="8"/>
      <c r="F30" s="8">
        <f t="shared" ref="F30:O30" si="8">F28+F29</f>
        <v>7293</v>
      </c>
      <c r="G30" s="8"/>
      <c r="H30" s="8"/>
      <c r="I30" s="8">
        <f t="shared" si="8"/>
        <v>1021</v>
      </c>
      <c r="J30" s="8">
        <f t="shared" si="8"/>
        <v>2182</v>
      </c>
      <c r="K30" s="8"/>
      <c r="L30" s="8">
        <f t="shared" si="8"/>
        <v>6765</v>
      </c>
      <c r="M30" s="8"/>
      <c r="N30" s="8"/>
      <c r="O30" s="8">
        <f t="shared" si="8"/>
        <v>965</v>
      </c>
      <c r="P30" s="4">
        <f>SUM(B30:O30)</f>
        <v>37924</v>
      </c>
    </row>
    <row r="31" spans="1:16" ht="21" x14ac:dyDescent="0.2">
      <c r="A31" s="3" t="s">
        <v>31</v>
      </c>
      <c r="B31" s="4">
        <v>59</v>
      </c>
      <c r="C31" s="4"/>
      <c r="D31" s="4"/>
      <c r="E31" s="4"/>
      <c r="F31" s="4">
        <v>227</v>
      </c>
      <c r="G31" s="7"/>
      <c r="H31" s="4"/>
      <c r="I31" s="4">
        <v>209</v>
      </c>
      <c r="J31" s="4">
        <v>65</v>
      </c>
      <c r="K31" s="4"/>
      <c r="L31" s="8">
        <v>405</v>
      </c>
      <c r="M31" s="8"/>
      <c r="N31" s="8"/>
      <c r="O31" s="4"/>
      <c r="P31" s="4">
        <f>SUM(B31:O31)</f>
        <v>965</v>
      </c>
    </row>
    <row r="32" spans="1:16" s="11" customFormat="1" x14ac:dyDescent="0.2">
      <c r="A32" s="1" t="s">
        <v>1</v>
      </c>
      <c r="B32" s="8">
        <f>B30+B31</f>
        <v>19757</v>
      </c>
      <c r="C32" s="8"/>
      <c r="D32" s="8"/>
      <c r="E32" s="8"/>
      <c r="F32" s="8">
        <f t="shared" ref="F32:L32" si="9">F30+F31</f>
        <v>7520</v>
      </c>
      <c r="G32" s="8"/>
      <c r="H32" s="8"/>
      <c r="I32" s="8">
        <f t="shared" si="9"/>
        <v>1230</v>
      </c>
      <c r="J32" s="8">
        <f t="shared" si="9"/>
        <v>2247</v>
      </c>
      <c r="K32" s="8"/>
      <c r="L32" s="8">
        <f t="shared" si="9"/>
        <v>7170</v>
      </c>
      <c r="M32" s="8"/>
      <c r="N32" s="8"/>
      <c r="O32" s="8"/>
      <c r="P32" s="8">
        <f>SUM(B32:O32)</f>
        <v>37924</v>
      </c>
    </row>
    <row r="33" spans="1:16" s="5" customFormat="1" ht="21" x14ac:dyDescent="0.2">
      <c r="A33" s="9" t="s">
        <v>32</v>
      </c>
      <c r="B33" s="8">
        <v>156</v>
      </c>
      <c r="C33" s="8"/>
      <c r="D33" s="8"/>
      <c r="E33" s="8"/>
      <c r="F33" s="8">
        <v>398</v>
      </c>
      <c r="G33" s="7"/>
      <c r="H33" s="8"/>
      <c r="I33" s="8"/>
      <c r="J33" s="8">
        <v>372</v>
      </c>
      <c r="K33" s="8"/>
      <c r="L33" s="8">
        <v>304</v>
      </c>
      <c r="M33" s="8"/>
      <c r="N33" s="8"/>
      <c r="O33" s="8"/>
      <c r="P33" s="8">
        <f t="shared" ref="P33:P37" si="10">SUM(B33:O33)</f>
        <v>1230</v>
      </c>
    </row>
    <row r="34" spans="1:16" s="11" customFormat="1" x14ac:dyDescent="0.2">
      <c r="A34" s="1" t="s">
        <v>1</v>
      </c>
      <c r="B34" s="8">
        <f>B32+B33</f>
        <v>19913</v>
      </c>
      <c r="C34" s="8"/>
      <c r="D34" s="8"/>
      <c r="E34" s="8"/>
      <c r="F34" s="8">
        <f t="shared" ref="F34:L34" si="11">F32+F33</f>
        <v>7918</v>
      </c>
      <c r="G34" s="8"/>
      <c r="H34" s="8"/>
      <c r="I34" s="8"/>
      <c r="J34" s="8">
        <f t="shared" si="11"/>
        <v>2619</v>
      </c>
      <c r="K34" s="8"/>
      <c r="L34" s="8">
        <f t="shared" si="11"/>
        <v>7474</v>
      </c>
      <c r="M34" s="8"/>
      <c r="N34" s="8"/>
      <c r="O34" s="8"/>
      <c r="P34" s="8">
        <f t="shared" si="10"/>
        <v>37924</v>
      </c>
    </row>
    <row r="35" spans="1:16" s="5" customFormat="1" ht="21" x14ac:dyDescent="0.2">
      <c r="A35" s="9" t="s">
        <v>33</v>
      </c>
      <c r="B35" s="8">
        <v>1594</v>
      </c>
      <c r="C35" s="8"/>
      <c r="D35" s="8"/>
      <c r="E35" s="8"/>
      <c r="F35" s="8">
        <v>465</v>
      </c>
      <c r="G35" s="7"/>
      <c r="H35" s="8"/>
      <c r="I35" s="8"/>
      <c r="J35" s="8"/>
      <c r="K35" s="8"/>
      <c r="L35" s="8">
        <v>560</v>
      </c>
      <c r="M35" s="8"/>
      <c r="N35" s="8"/>
      <c r="O35" s="8"/>
      <c r="P35" s="8">
        <f t="shared" si="10"/>
        <v>2619</v>
      </c>
    </row>
    <row r="36" spans="1:16" s="11" customFormat="1" x14ac:dyDescent="0.2">
      <c r="A36" s="1" t="s">
        <v>1</v>
      </c>
      <c r="B36" s="8">
        <f>B34+B35</f>
        <v>21507</v>
      </c>
      <c r="C36" s="8"/>
      <c r="D36" s="8"/>
      <c r="E36" s="8"/>
      <c r="F36" s="8">
        <f t="shared" ref="F36:L36" si="12">F34+F35</f>
        <v>8383</v>
      </c>
      <c r="G36" s="8"/>
      <c r="H36" s="8"/>
      <c r="I36" s="8"/>
      <c r="J36" s="8"/>
      <c r="K36" s="8"/>
      <c r="L36" s="8">
        <f t="shared" si="12"/>
        <v>8034</v>
      </c>
      <c r="M36" s="8"/>
      <c r="N36" s="8"/>
      <c r="O36" s="8"/>
      <c r="P36" s="8">
        <f t="shared" si="10"/>
        <v>37924</v>
      </c>
    </row>
    <row r="37" spans="1:16" s="5" customFormat="1" ht="21" x14ac:dyDescent="0.2">
      <c r="A37" s="9" t="s">
        <v>34</v>
      </c>
      <c r="B37" s="8">
        <v>1563</v>
      </c>
      <c r="C37" s="8"/>
      <c r="D37" s="8"/>
      <c r="E37" s="8"/>
      <c r="F37" s="8">
        <v>6471</v>
      </c>
      <c r="G37" s="7"/>
      <c r="H37" s="8"/>
      <c r="I37" s="8"/>
      <c r="J37" s="8"/>
      <c r="K37" s="8"/>
      <c r="L37" s="8"/>
      <c r="M37" s="8"/>
      <c r="N37" s="8"/>
      <c r="O37" s="8"/>
      <c r="P37" s="8">
        <f t="shared" si="10"/>
        <v>8034</v>
      </c>
    </row>
    <row r="38" spans="1:16" x14ac:dyDescent="0.2">
      <c r="A38" s="1" t="s">
        <v>2</v>
      </c>
      <c r="B38" s="2">
        <f>B36+B37</f>
        <v>23070</v>
      </c>
      <c r="C38" s="6"/>
      <c r="D38" s="6"/>
      <c r="E38" s="6"/>
      <c r="F38" s="6">
        <f t="shared" ref="F38" si="13">F36+F37</f>
        <v>14854</v>
      </c>
      <c r="G38" s="6"/>
      <c r="H38" s="2"/>
      <c r="I38" s="2"/>
      <c r="J38" s="2"/>
      <c r="K38" s="2"/>
      <c r="L38" s="6"/>
      <c r="M38" s="6"/>
      <c r="N38" s="6"/>
      <c r="O38" s="2"/>
      <c r="P38" s="4">
        <f>SUM(B38:O38)</f>
        <v>37924</v>
      </c>
    </row>
    <row r="39" spans="1:16" ht="2.85" customHeight="1" x14ac:dyDescent="0.2"/>
    <row r="40" spans="1:16" ht="19.350000000000001" customHeight="1" x14ac:dyDescent="0.2">
      <c r="A40" s="14" t="s">
        <v>21</v>
      </c>
      <c r="B40" s="15"/>
      <c r="C40" s="15"/>
    </row>
    <row r="41" spans="1:16" ht="1.7" customHeight="1" x14ac:dyDescent="0.2"/>
  </sheetData>
  <mergeCells count="10">
    <mergeCell ref="A40:C40"/>
    <mergeCell ref="A9:G9"/>
    <mergeCell ref="A10:G10"/>
    <mergeCell ref="A11:G11"/>
    <mergeCell ref="A1:G1"/>
    <mergeCell ref="A2:G2"/>
    <mergeCell ref="A3:G3"/>
    <mergeCell ref="A4:G4"/>
    <mergeCell ref="A8:G8"/>
    <mergeCell ref="A6:G7"/>
  </mergeCells>
  <phoneticPr fontId="0" type="noConversion"/>
  <pageMargins left="0.78740157480314965" right="0.78740157480314965" top="0.78740157480314965" bottom="0.78740157480314965" header="0.78740157480314965" footer="0.78740157480314965"/>
  <pageSetup paperSize="8" scale="88" fitToHeight="0" orientation="landscape" r:id="rId1"/>
  <headerFooter alignWithMargins="0">
    <oddFooter>&amp;L&amp;C&amp;R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7d918a52-aad2-4b01-b024-1c3610e8c12d" ContentTypeId="0x010100F48EF307B9BDE94FAD2E991BF2724B3701" PreviousValue="false"/>
</file>

<file path=customXml/item5.xml><?xml version="1.0" encoding="utf-8"?>
<ct:contentTypeSchema xmlns:ct="http://schemas.microsoft.com/office/2006/metadata/contentType" xmlns:ma="http://schemas.microsoft.com/office/2006/metadata/properties/metaAttributes" ct:_="" ma:_="" ma:contentTypeName="VEC Document" ma:contentTypeID="0x010100F48EF307B9BDE94FAD2E991BF2724B3701001448A02634C0AB46B43FC6460723380A" ma:contentTypeVersion="9403" ma:contentTypeDescription="A base content type created that contains columns that all documents managed in the system must include." ma:contentTypeScope="" ma:versionID="e4ca6b368a6b8d9c5c42d26f2c1b078d">
  <xsd:schema xmlns:xsd="http://www.w3.org/2001/XMLSchema" xmlns:xs="http://www.w3.org/2001/XMLSchema" xmlns:p="http://schemas.microsoft.com/office/2006/metadata/properties" xmlns:ns2="2d3e4d8c-86b1-4eee-8356-b02c606ab54c" xmlns:ns3="e0affd41-4d8c-4ae6-a95f-0286e664d205" xmlns:ns4="911aaef3-4a3d-4443-b5a6-dd9bb298624f" targetNamespace="http://schemas.microsoft.com/office/2006/metadata/properties" ma:root="true" ma:fieldsID="c7e46509ff84dc02c423df6d41726b6d" ns2:_="" ns3:_="" ns4:_="">
    <xsd:import namespace="2d3e4d8c-86b1-4eee-8356-b02c606ab54c"/>
    <xsd:import namespace="e0affd41-4d8c-4ae6-a95f-0286e664d205"/>
    <xsd:import namespace="911aaef3-4a3d-4443-b5a6-dd9bb298624f"/>
    <xsd:element name="properties">
      <xsd:complexType>
        <xsd:sequence>
          <xsd:element name="documentManagement">
            <xsd:complexType>
              <xsd:all>
                <xsd:element ref="ns2:f94e959ca20d4468815e4662d892c7ce" minOccurs="0"/>
                <xsd:element ref="ns2:TaxCatchAll" minOccurs="0"/>
                <xsd:element ref="ns2:TaxCatchAllLabel" minOccurs="0"/>
                <xsd:element ref="ns2:aa6d6a01bb12402aa2b6ef18fbfe029d" minOccurs="0"/>
                <xsd:element ref="ns2:TaxKeywordTaxHTField" minOccurs="0"/>
                <xsd:element ref="ns2:_dlc_DocId" minOccurs="0"/>
                <xsd:element ref="ns2:_dlc_DocIdUrl" minOccurs="0"/>
                <xsd:element ref="ns2:_dlc_DocIdPersistId" minOccurs="0"/>
                <xsd:element ref="ns2:i5ba89ef2f2f4b4389f2a61f8de37b25" minOccurs="0"/>
                <xsd:element ref="ns3:i0f84bba906045b4af568ee102a52dcb" minOccurs="0"/>
                <xsd:element ref="ns3:RecordsRelated"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SearchProperties" minOccurs="0"/>
                <xsd:element ref="ns4:MediaServiceOCR" minOccurs="0"/>
                <xsd:element ref="ns4:MediaServiceGenerationTime" minOccurs="0"/>
                <xsd:element ref="ns4: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3e4d8c-86b1-4eee-8356-b02c606ab54c" elementFormDefault="qualified">
    <xsd:import namespace="http://schemas.microsoft.com/office/2006/documentManagement/types"/>
    <xsd:import namespace="http://schemas.microsoft.com/office/infopath/2007/PartnerControls"/>
    <xsd:element name="f94e959ca20d4468815e4662d892c7ce" ma:index="8" nillable="true" ma:taxonomy="true" ma:internalName="f94e959ca20d4468815e4662d892c7ce" ma:taxonomyFieldName="Document_x0020_Type" ma:displayName="Document Type" ma:default="" ma:fieldId="{f94e959c-a20d-4468-815e-4662d892c7ce}" ma:sspId="7d918a52-aad2-4b01-b024-1c3610e8c12d" ma:termSetId="d61e6523-6ba4-473a-9228-bc38516de5dc"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152a4b3-aea4-4c2e-8003-92ab71be665e}" ma:internalName="TaxCatchAll" ma:showField="CatchAllData" ma:web="e0affd41-4d8c-4ae6-a95f-0286e664d20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152a4b3-aea4-4c2e-8003-92ab71be665e}" ma:internalName="TaxCatchAllLabel" ma:readOnly="true" ma:showField="CatchAllDataLabel" ma:web="e0affd41-4d8c-4ae6-a95f-0286e664d205">
      <xsd:complexType>
        <xsd:complexContent>
          <xsd:extension base="dms:MultiChoiceLookup">
            <xsd:sequence>
              <xsd:element name="Value" type="dms:Lookup" maxOccurs="unbounded" minOccurs="0" nillable="true"/>
            </xsd:sequence>
          </xsd:extension>
        </xsd:complexContent>
      </xsd:complexType>
    </xsd:element>
    <xsd:element name="aa6d6a01bb12402aa2b6ef18fbfe029d" ma:index="12" nillable="true" ma:taxonomy="true" ma:internalName="aa6d6a01bb12402aa2b6ef18fbfe029d" ma:taxonomyFieldName="Records_x0020_Category" ma:displayName="Records Category" ma:default="" ma:fieldId="{aa6d6a01-bb12-402a-a2b6-ef18fbfe029d}" ma:sspId="7d918a52-aad2-4b01-b024-1c3610e8c12d" ma:termSetId="092e8099-97e5-49d3-8fdf-5678b689c291"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7d918a52-aad2-4b01-b024-1c3610e8c12d" ma:termSetId="00000000-0000-0000-0000-000000000000" ma:anchorId="00000000-0000-0000-0000-000000000000" ma:open="true" ma:isKeyword="tru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i5ba89ef2f2f4b4389f2a61f8de37b25" ma:index="19" nillable="true" ma:taxonomy="true" ma:internalName="i5ba89ef2f2f4b4389f2a61f8de37b25" ma:taxonomyFieldName="Agency" ma:displayName="Agency" ma:default="1;#Victorian Electoral Commission|80f02476-18e5-44b8-b6bf-9dffda064e6e" ma:fieldId="{25ba89ef-2f2f-4b43-89f2-a61f8de37b25}" ma:sspId="7d918a52-aad2-4b01-b024-1c3610e8c12d" ma:termSetId="2146153f-5391-4dee-a3f2-da48956958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affd41-4d8c-4ae6-a95f-0286e664d205" elementFormDefault="qualified">
    <xsd:import namespace="http://schemas.microsoft.com/office/2006/documentManagement/types"/>
    <xsd:import namespace="http://schemas.microsoft.com/office/infopath/2007/PartnerControls"/>
    <xsd:element name="i0f84bba906045b4af568ee102a52dcb" ma:index="22" nillable="true" ma:taxonomy="true" ma:internalName="i0f84bba906045b4af568ee102a52dcb" ma:taxonomyFieldName="RevIMBCS" ma:displayName="VEC_RND" ma:indexed="true" ma:default="7;#Z_Unsentenced|aea6191a-5e1f-4e42-a7ce-0dbae88f6f66" ma:fieldId="{20f84bba-9060-45b4-af56-8ee102a52dcb}" ma:sspId="7d918a52-aad2-4b01-b024-1c3610e8c12d" ma:termSetId="3fe2ac9c-3c1e-4f24-b6d8-90407172067b" ma:anchorId="52649fa9-685a-4409-b3f4-8580e93164d3" ma:open="false" ma:isKeyword="false">
      <xsd:complexType>
        <xsd:sequence>
          <xsd:element ref="pc:Terms" minOccurs="0" maxOccurs="1"/>
        </xsd:sequence>
      </xsd:complexType>
    </xsd:element>
    <xsd:element name="RecordsRelated" ma:index="23" nillable="true" ma:displayName="Related Records" ma:internalName="RecordsRelated" ma:readOnly="true">
      <xsd:simpleType>
        <xsd:restriction base="dms:Note"/>
      </xsd:simple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1aaef3-4a3d-4443-b5a6-dd9bb298624f"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7d918a52-aad2-4b01-b024-1c3610e8c12d" ma:termSetId="09814cd3-568e-fe90-9814-8d621ff8fb84" ma:anchorId="fba54fb3-c3e1-fe81-a776-ca4b69148c4d" ma:open="true" ma:isKeyword="false">
      <xsd:complexType>
        <xsd:sequence>
          <xsd:element ref="pc:Terms" minOccurs="0" maxOccurs="1"/>
        </xsd:sequence>
      </xsd:complexType>
    </xsd:element>
    <xsd:element name="MediaServiceSearchProperties" ma:index="30" nillable="true" ma:displayName="MediaServiceSearchProperties" ma:hidden="true" ma:internalName="MediaServiceSearchProperties" ma:readOnly="true">
      <xsd:simpleType>
        <xsd:restriction base="dms:Note"/>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i0f84bba906045b4af568ee102a52dcb xmlns="e0affd41-4d8c-4ae6-a95f-0286e664d205">
      <Terms xmlns="http://schemas.microsoft.com/office/infopath/2007/PartnerControls">
        <TermInfo xmlns="http://schemas.microsoft.com/office/infopath/2007/PartnerControls">
          <TermName xmlns="http://schemas.microsoft.com/office/infopath/2007/PartnerControls">Z_Unsentenced</TermName>
          <TermId xmlns="http://schemas.microsoft.com/office/infopath/2007/PartnerControls">aea6191a-5e1f-4e42-a7ce-0dbae88f6f66</TermId>
        </TermInfo>
      </Terms>
    </i0f84bba906045b4af568ee102a52dcb>
    <lcf76f155ced4ddcb4097134ff3c332f xmlns="911aaef3-4a3d-4443-b5a6-dd9bb298624f">
      <Terms xmlns="http://schemas.microsoft.com/office/infopath/2007/PartnerControls"/>
    </lcf76f155ced4ddcb4097134ff3c332f>
    <i5ba89ef2f2f4b4389f2a61f8de37b25 xmlns="2d3e4d8c-86b1-4eee-8356-b02c606ab54c">
      <Terms xmlns="http://schemas.microsoft.com/office/infopath/2007/PartnerControls">
        <TermInfo xmlns="http://schemas.microsoft.com/office/infopath/2007/PartnerControls">
          <TermName xmlns="http://schemas.microsoft.com/office/infopath/2007/PartnerControls">Victorian Electoral Commission</TermName>
          <TermId xmlns="http://schemas.microsoft.com/office/infopath/2007/PartnerControls">80f02476-18e5-44b8-b6bf-9dffda064e6e</TermId>
        </TermInfo>
      </Terms>
    </i5ba89ef2f2f4b4389f2a61f8de37b25>
    <aa6d6a01bb12402aa2b6ef18fbfe029d xmlns="2d3e4d8c-86b1-4eee-8356-b02c606ab54c">
      <Terms xmlns="http://schemas.microsoft.com/office/infopath/2007/PartnerControls"/>
    </aa6d6a01bb12402aa2b6ef18fbfe029d>
    <f94e959ca20d4468815e4662d892c7ce xmlns="2d3e4d8c-86b1-4eee-8356-b02c606ab54c">
      <Terms xmlns="http://schemas.microsoft.com/office/infopath/2007/PartnerControls"/>
    </f94e959ca20d4468815e4662d892c7ce>
    <TaxCatchAll xmlns="2d3e4d8c-86b1-4eee-8356-b02c606ab54c">
      <Value>1</Value>
      <Value>7</Value>
    </TaxCatchAll>
    <TaxKeywordTaxHTField xmlns="2d3e4d8c-86b1-4eee-8356-b02c606ab54c">
      <Terms xmlns="http://schemas.microsoft.com/office/infopath/2007/PartnerControls"/>
    </TaxKeywordTaxHTField>
    <_dlc_DocId xmlns="2d3e4d8c-86b1-4eee-8356-b02c606ab54c">EPORTAL005-1252291003-1941</_dlc_DocId>
    <_dlc_DocIdUrl xmlns="2d3e4d8c-86b1-4eee-8356-b02c606ab54c">
      <Url>https://vec365.sharepoint.com/sites/eportal-005/_layouts/15/DocIdRedir.aspx?ID=EPORTAL005-1252291003-1941</Url>
      <Description>EPORTAL005-1252291003-1941</Description>
    </_dlc_DocIdUrl>
  </documentManagement>
</p:properties>
</file>

<file path=customXml/itemProps1.xml><?xml version="1.0" encoding="utf-8"?>
<ds:datastoreItem xmlns:ds="http://schemas.openxmlformats.org/officeDocument/2006/customXml" ds:itemID="{E4298AF2-D2C5-49BD-99D9-D86F926C336E}">
  <ds:schemaRefs>
    <ds:schemaRef ds:uri="http://schemas.microsoft.com/office/2006/metadata/longProperties"/>
  </ds:schemaRefs>
</ds:datastoreItem>
</file>

<file path=customXml/itemProps2.xml><?xml version="1.0" encoding="utf-8"?>
<ds:datastoreItem xmlns:ds="http://schemas.openxmlformats.org/officeDocument/2006/customXml" ds:itemID="{FAB4DE5C-1CB0-474B-9DD8-58128511A5F9}">
  <ds:schemaRefs>
    <ds:schemaRef ds:uri="http://schemas.microsoft.com/sharepoint/v3/contenttype/forms"/>
  </ds:schemaRefs>
</ds:datastoreItem>
</file>

<file path=customXml/itemProps3.xml><?xml version="1.0" encoding="utf-8"?>
<ds:datastoreItem xmlns:ds="http://schemas.openxmlformats.org/officeDocument/2006/customXml" ds:itemID="{6AEA9212-49B3-4340-946E-E3404CC6AEF9}">
  <ds:schemaRefs>
    <ds:schemaRef ds:uri="http://schemas.microsoft.com/sharepoint/events"/>
  </ds:schemaRefs>
</ds:datastoreItem>
</file>

<file path=customXml/itemProps4.xml><?xml version="1.0" encoding="utf-8"?>
<ds:datastoreItem xmlns:ds="http://schemas.openxmlformats.org/officeDocument/2006/customXml" ds:itemID="{77F3147B-C871-49EF-ADAA-1D42CD434677}">
  <ds:schemaRefs>
    <ds:schemaRef ds:uri="Microsoft.SharePoint.Taxonomy.ContentTypeSync"/>
  </ds:schemaRefs>
</ds:datastoreItem>
</file>

<file path=customXml/itemProps5.xml><?xml version="1.0" encoding="utf-8"?>
<ds:datastoreItem xmlns:ds="http://schemas.openxmlformats.org/officeDocument/2006/customXml" ds:itemID="{19777F74-F2FE-46C4-B1E5-297EF1D85A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3e4d8c-86b1-4eee-8356-b02c606ab54c"/>
    <ds:schemaRef ds:uri="e0affd41-4d8c-4ae6-a95f-0286e664d205"/>
    <ds:schemaRef ds:uri="911aaef3-4a3d-4443-b5a6-dd9bb2986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46EC7624-F814-4815-9B7D-E3FBBE2C4FE3}">
  <ds:schemaRefs>
    <ds:schemaRef ds:uri="2d3e4d8c-86b1-4eee-8356-b02c606ab54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11aaef3-4a3d-4443-b5a6-dd9bb298624f"/>
    <ds:schemaRef ds:uri="e0affd41-4d8c-4ae6-a95f-0286e664d20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Results-DistributionPreferentia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2023-04-03T03:40:10Z</dcterms:created>
  <dcterms:modified xsi:type="dcterms:W3CDTF">2023-06-06T04:30:12Z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EPORTAL005-1252291003-1880</vt:lpwstr>
  </property>
  <property fmtid="{D5CDD505-2E9C-101B-9397-08002B2CF9AE}" pid="3" name="_dlc_DocIdItemGuid">
    <vt:lpwstr>4a5ded8e-3328-4b33-8c1e-397484fc56e4</vt:lpwstr>
  </property>
  <property fmtid="{D5CDD505-2E9C-101B-9397-08002B2CF9AE}" pid="4" name="_dlc_DocIdUrl">
    <vt:lpwstr>https://vec365.sharepoint.com/sites/eportal-005/_layouts/15/DocIdRedir.aspx?ID=EPORTAL005-1252291003-1880, EPORTAL005-1252291003-1880</vt:lpwstr>
  </property>
  <property fmtid="{D5CDD505-2E9C-101B-9397-08002B2CF9AE}" pid="5" name="oebf8776aeef45c2ac52031d8b3a3a05">
    <vt:lpwstr/>
  </property>
  <property fmtid="{D5CDD505-2E9C-101B-9397-08002B2CF9AE}" pid="6" name="TaxKeyword">
    <vt:lpwstr/>
  </property>
  <property fmtid="{D5CDD505-2E9C-101B-9397-08002B2CF9AE}" pid="7" name="Agency">
    <vt:lpwstr>1;#Victorian Electoral Commission|80f02476-18e5-44b8-b6bf-9dffda064e6e</vt:lpwstr>
  </property>
  <property fmtid="{D5CDD505-2E9C-101B-9397-08002B2CF9AE}" pid="8" name="n313aaee84f34c5181c1bf8429be1e14">
    <vt:lpwstr/>
  </property>
  <property fmtid="{D5CDD505-2E9C-101B-9397-08002B2CF9AE}" pid="9" name="MediaServiceImageTags">
    <vt:lpwstr/>
  </property>
  <property fmtid="{D5CDD505-2E9C-101B-9397-08002B2CF9AE}" pid="10" name="g27cbe6a8534470090c2084bae4d830a">
    <vt:lpwstr/>
  </property>
  <property fmtid="{D5CDD505-2E9C-101B-9397-08002B2CF9AE}" pid="11" name="k8ac677a5b284ae9b558dfebc9dd44ba">
    <vt:lpwstr/>
  </property>
  <property fmtid="{D5CDD505-2E9C-101B-9397-08002B2CF9AE}" pid="12" name="Council">
    <vt:lpwstr/>
  </property>
  <property fmtid="{D5CDD505-2E9C-101B-9397-08002B2CF9AE}" pid="13" name="RevIMBCS">
    <vt:lpwstr>7;#Z_Unsentenced|aea6191a-5e1f-4e42-a7ce-0dbae88f6f66</vt:lpwstr>
  </property>
  <property fmtid="{D5CDD505-2E9C-101B-9397-08002B2CF9AE}" pid="14" name="Document Type">
    <vt:lpwstr/>
  </property>
  <property fmtid="{D5CDD505-2E9C-101B-9397-08002B2CF9AE}" pid="15" name="SubmissionStage">
    <vt:lpwstr/>
  </property>
  <property fmtid="{D5CDD505-2E9C-101B-9397-08002B2CF9AE}" pid="16" name="Disposition">
    <vt:lpwstr/>
  </property>
  <property fmtid="{D5CDD505-2E9C-101B-9397-08002B2CF9AE}" pid="17" name="Records Category">
    <vt:lpwstr/>
  </property>
  <property fmtid="{D5CDD505-2E9C-101B-9397-08002B2CF9AE}" pid="18" name="CategoryOfComplaint">
    <vt:lpwstr/>
  </property>
  <property fmtid="{D5CDD505-2E9C-101B-9397-08002B2CF9AE}" pid="19" name="ContentTypeId">
    <vt:lpwstr>0x010100F48EF307B9BDE94FAD2E991BF2724B3701001448A02634C0AB46B43FC6460723380A</vt:lpwstr>
  </property>
</Properties>
</file>